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tabRatio="943"/>
  </bookViews>
  <sheets>
    <sheet name="Прил.9Ф2" sheetId="33" r:id="rId1"/>
  </sheets>
  <definedNames>
    <definedName name="_xlnm.Print_Area" localSheetId="0">Прил.9Ф2!$A$1:$J$27</definedName>
  </definedNames>
  <calcPr calcId="152511" refMode="R1C1"/>
</workbook>
</file>

<file path=xl/calcChain.xml><?xml version="1.0" encoding="utf-8"?>
<calcChain xmlns="http://schemas.openxmlformats.org/spreadsheetml/2006/main">
  <c r="F23" i="33" l="1"/>
  <c r="E23" i="33"/>
  <c r="J21" i="33"/>
  <c r="F21" i="33"/>
  <c r="F20" i="33"/>
  <c r="F19" i="33"/>
  <c r="E19" i="33"/>
  <c r="J18" i="33"/>
  <c r="J16" i="33" s="1"/>
  <c r="J14" i="33" s="1"/>
  <c r="J13" i="33" s="1"/>
  <c r="H18" i="33"/>
  <c r="F18" i="33"/>
  <c r="E18" i="33"/>
  <c r="F16" i="33"/>
  <c r="H14" i="33"/>
  <c r="F14" i="33"/>
  <c r="E14" i="33"/>
  <c r="H13" i="33"/>
  <c r="F13" i="33"/>
  <c r="E13" i="33"/>
</calcChain>
</file>

<file path=xl/sharedStrings.xml><?xml version="1.0" encoding="utf-8"?>
<sst xmlns="http://schemas.openxmlformats.org/spreadsheetml/2006/main" count="81" uniqueCount="45">
  <si>
    <t>Форма 2</t>
  </si>
  <si>
    <t>N</t>
  </si>
  <si>
    <t>Наименование показателя</t>
  </si>
  <si>
    <t>(наименование субъекта естественной монополии)</t>
  </si>
  <si>
    <t>2.</t>
  </si>
  <si>
    <t>3.</t>
  </si>
  <si>
    <t>по газораспределительным сетям</t>
  </si>
  <si>
    <t>1.</t>
  </si>
  <si>
    <t>4.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</si>
  <si>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</si>
  <si>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</si>
  <si>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</si>
  <si>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</si>
  <si>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</si>
  <si>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Информация об инвестиционных программах</t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</si>
  <si>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</si>
  <si>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</si>
  <si>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</si>
  <si>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</si>
  <si>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</si>
  <si>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</si>
  <si>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</si>
  <si>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</si>
  <si>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</si>
  <si>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</si>
  <si>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Объекты капитального строительства (основные стройки):</t>
  </si>
  <si>
    <t>Новые объекты:</t>
  </si>
  <si>
    <t>5.</t>
  </si>
  <si>
    <t>Реконструируемые (модернизируемые) объекты:</t>
  </si>
  <si>
    <t>6.</t>
  </si>
  <si>
    <t>Сведения о приобретении оборудования, не входящего в сметы строек</t>
  </si>
  <si>
    <t>6.1.</t>
  </si>
  <si>
    <t>7.</t>
  </si>
  <si>
    <t>7.1.</t>
  </si>
  <si>
    <t>8.</t>
  </si>
  <si>
    <t>Приложение 9</t>
  </si>
  <si>
    <t>АО "Газпром газораспределение Ставрополь"</t>
  </si>
  <si>
    <t>3.1</t>
  </si>
  <si>
    <t>2.1</t>
  </si>
  <si>
    <t>-</t>
  </si>
  <si>
    <t>за  2018 год в сфере транспортировки газа</t>
  </si>
  <si>
    <t>4.1</t>
  </si>
  <si>
    <t>ПИР</t>
  </si>
  <si>
    <t>4.2</t>
  </si>
  <si>
    <t>Приобретение газопроводов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</si>
</sst>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  <font>
      <b/>
      <sz val="13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view="pageBreakPreview" zoomScale="80" zoomScaleNormal="100" zoomScaleSheetLayoutView="80" workbookViewId="0">
      <selection activeCell="E14" sqref="E14"/>
    </sheetView>
  </sheetViews>
  <sheetFormatPr defaultRowHeight="18.75" x14ac:dyDescent="0.3"/>
  <cols>
    <col min="1" max="1" width="9.140625" style="1"/>
    <col min="2" max="2" width="68.7109375" style="1" customWidth="1"/>
    <col min="3" max="4" width="21" style="1" customWidth="1"/>
    <col min="5" max="5" width="20.5703125" style="1" customWidth="1"/>
    <col min="6" max="6" width="16.7109375" style="1" customWidth="1"/>
    <col min="7" max="7" width="21.140625" style="1" customWidth="1"/>
    <col min="8" max="8" width="25.42578125" style="1" customWidth="1"/>
    <col min="9" max="9" width="24" style="1" customWidth="1"/>
    <col min="10" max="10" width="26" style="1" customWidth="1"/>
    <col min="11" max="16384" width="9.140625" style="1"/>
  </cols>
  <sheetData>
    <row r="1" spans="1:10" x14ac:dyDescent="0.3">
      <c r="A1" s="17"/>
      <c r="B1" s="17"/>
      <c r="C1" s="17"/>
      <c r="D1" s="17"/>
      <c r="J1" s="6" t="s">
        <v>35</v>
      </c>
    </row>
    <row r="2" spans="1:10" x14ac:dyDescent="0.3">
      <c r="B2" s="4"/>
      <c r="C2" s="4"/>
      <c r="D2" s="4"/>
      <c r="E2" s="4"/>
      <c r="F2" s="3"/>
      <c r="G2" s="3"/>
      <c r="H2" s="3"/>
      <c r="I2" s="3"/>
      <c r="J2" s="3" t="s">
        <v>0</v>
      </c>
    </row>
    <row r="3" spans="1:10" x14ac:dyDescent="0.3">
      <c r="A3" s="5"/>
    </row>
    <row r="4" spans="1:10" x14ac:dyDescent="0.3">
      <c r="A4" s="18" t="s">
        <v>14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3">
      <c r="A5" s="18" t="s">
        <v>36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3">
      <c r="A6" s="19" t="s">
        <v>3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x14ac:dyDescent="0.3">
      <c r="A7" s="18" t="s">
        <v>40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x14ac:dyDescent="0.3">
      <c r="A8" s="18" t="s">
        <v>6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3">
      <c r="A9" s="5"/>
    </row>
    <row r="10" spans="1:10" ht="43.5" customHeight="1" x14ac:dyDescent="0.3">
      <c r="A10" s="20" t="s">
        <v>1</v>
      </c>
      <c r="B10" s="20" t="s">
        <v>2</v>
      </c>
      <c r="C10" s="20" t="s">
        <v>15</v>
      </c>
      <c r="D10" s="20"/>
      <c r="E10" s="20" t="s">
        <v>16</v>
      </c>
      <c r="F10" s="20"/>
      <c r="G10" s="20"/>
      <c r="H10" s="20" t="s">
        <v>9</v>
      </c>
      <c r="I10" s="20"/>
      <c r="J10" s="20"/>
    </row>
    <row r="11" spans="1:10" ht="51.75" x14ac:dyDescent="0.3">
      <c r="A11" s="20"/>
      <c r="B11" s="20"/>
      <c r="C11" s="7" t="s">
        <v>17</v>
      </c>
      <c r="D11" s="7" t="s">
        <v>18</v>
      </c>
      <c r="E11" s="7" t="s">
        <v>19</v>
      </c>
      <c r="F11" s="7" t="s">
        <v>20</v>
      </c>
      <c r="G11" s="7" t="s">
        <v>21</v>
      </c>
      <c r="H11" s="7" t="s">
        <v>22</v>
      </c>
      <c r="I11" s="7" t="s">
        <v>23</v>
      </c>
      <c r="J11" s="7" t="s">
        <v>24</v>
      </c>
    </row>
    <row r="12" spans="1:10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0" x14ac:dyDescent="0.3">
      <c r="A13" s="14" t="s">
        <v>7</v>
      </c>
      <c r="B13" s="15" t="s">
        <v>10</v>
      </c>
      <c r="C13" s="14" t="s">
        <v>39</v>
      </c>
      <c r="D13" s="14" t="s">
        <v>39</v>
      </c>
      <c r="E13" s="16">
        <f>E16+E18+E21+E23</f>
        <v>4763.137761256</v>
      </c>
      <c r="F13" s="16">
        <f>F16+F18+F21+F23</f>
        <v>3931.9939344260001</v>
      </c>
      <c r="G13" s="15"/>
      <c r="H13" s="16">
        <f>H14</f>
        <v>69.62</v>
      </c>
      <c r="I13" s="14" t="s">
        <v>39</v>
      </c>
      <c r="J13" s="16">
        <f>J14</f>
        <v>0</v>
      </c>
    </row>
    <row r="14" spans="1:10" ht="34.5" x14ac:dyDescent="0.3">
      <c r="A14" s="14" t="s">
        <v>4</v>
      </c>
      <c r="B14" s="15" t="s">
        <v>11</v>
      </c>
      <c r="C14" s="14" t="s">
        <v>39</v>
      </c>
      <c r="D14" s="14" t="s">
        <v>39</v>
      </c>
      <c r="E14" s="16">
        <f>E16+E21</f>
        <v>1018.93</v>
      </c>
      <c r="F14" s="16">
        <f>F16+F21</f>
        <v>251.23097317000003</v>
      </c>
      <c r="G14" s="16"/>
      <c r="H14" s="16">
        <f>H16+H21</f>
        <v>69.62</v>
      </c>
      <c r="I14" s="16" t="s">
        <v>39</v>
      </c>
      <c r="J14" s="16">
        <f>J16</f>
        <v>0</v>
      </c>
    </row>
    <row r="15" spans="1:10" x14ac:dyDescent="0.3">
      <c r="A15" s="11" t="s">
        <v>38</v>
      </c>
      <c r="B15" s="12"/>
      <c r="C15" s="8"/>
      <c r="D15" s="8"/>
      <c r="E15" s="10"/>
      <c r="F15" s="10"/>
      <c r="G15" s="8"/>
      <c r="H15" s="8"/>
      <c r="I15" s="8"/>
      <c r="J15" s="8"/>
    </row>
    <row r="16" spans="1:10" s="2" customFormat="1" ht="34.5" x14ac:dyDescent="0.3">
      <c r="A16" s="14" t="s">
        <v>5</v>
      </c>
      <c r="B16" s="15" t="s">
        <v>25</v>
      </c>
      <c r="C16" s="14" t="s">
        <v>39</v>
      </c>
      <c r="D16" s="14" t="s">
        <v>39</v>
      </c>
      <c r="E16" s="16">
        <v>698.15</v>
      </c>
      <c r="F16" s="16">
        <f>156069.77162/1000</f>
        <v>156.06977162000001</v>
      </c>
      <c r="G16" s="16"/>
      <c r="H16" s="16">
        <v>36.25</v>
      </c>
      <c r="I16" s="16" t="s">
        <v>39</v>
      </c>
      <c r="J16" s="16">
        <f>J18+J21</f>
        <v>0</v>
      </c>
    </row>
    <row r="17" spans="1:10" x14ac:dyDescent="0.3">
      <c r="A17" s="11" t="s">
        <v>37</v>
      </c>
      <c r="B17" s="9"/>
      <c r="C17" s="8"/>
      <c r="D17" s="8"/>
      <c r="E17" s="10"/>
      <c r="F17" s="10"/>
      <c r="G17" s="8"/>
      <c r="H17" s="8"/>
      <c r="I17" s="8"/>
      <c r="J17" s="8"/>
    </row>
    <row r="18" spans="1:10" s="2" customFormat="1" x14ac:dyDescent="0.3">
      <c r="A18" s="14" t="s">
        <v>8</v>
      </c>
      <c r="B18" s="15" t="s">
        <v>26</v>
      </c>
      <c r="C18" s="14" t="s">
        <v>39</v>
      </c>
      <c r="D18" s="14" t="s">
        <v>39</v>
      </c>
      <c r="E18" s="16">
        <f>E19+E20</f>
        <v>3654.9435661299999</v>
      </c>
      <c r="F18" s="16">
        <f>F19+F20</f>
        <v>3591.4987661300001</v>
      </c>
      <c r="G18" s="16" t="s">
        <v>39</v>
      </c>
      <c r="H18" s="16">
        <f>SUM(H20:H20)</f>
        <v>0</v>
      </c>
      <c r="I18" s="14" t="s">
        <v>39</v>
      </c>
      <c r="J18" s="16">
        <f>SUM(J20:J20)</f>
        <v>0</v>
      </c>
    </row>
    <row r="19" spans="1:10" x14ac:dyDescent="0.3">
      <c r="A19" s="11" t="s">
        <v>41</v>
      </c>
      <c r="B19" s="9" t="s">
        <v>42</v>
      </c>
      <c r="C19" s="14"/>
      <c r="D19" s="14"/>
      <c r="E19" s="16">
        <f>188810.709/1000</f>
        <v>188.810709</v>
      </c>
      <c r="F19" s="16">
        <f>125365.909/1000</f>
        <v>125.365909</v>
      </c>
      <c r="G19" s="16"/>
      <c r="H19" s="16"/>
      <c r="I19" s="14"/>
      <c r="J19" s="16"/>
    </row>
    <row r="20" spans="1:10" x14ac:dyDescent="0.3">
      <c r="A20" s="11" t="s">
        <v>43</v>
      </c>
      <c r="B20" s="9" t="s">
        <v>44</v>
      </c>
      <c r="C20" s="8"/>
      <c r="D20" s="8"/>
      <c r="E20" s="10">
        <v>3466.13285713</v>
      </c>
      <c r="F20" s="10">
        <f>3466132.85713/1000</f>
        <v>3466.13285713</v>
      </c>
      <c r="G20" s="8"/>
      <c r="H20" s="8"/>
      <c r="I20" s="8"/>
      <c r="J20" s="8"/>
    </row>
    <row r="21" spans="1:10" x14ac:dyDescent="0.3">
      <c r="A21" s="14" t="s">
        <v>27</v>
      </c>
      <c r="B21" s="15" t="s">
        <v>28</v>
      </c>
      <c r="C21" s="15"/>
      <c r="D21" s="15"/>
      <c r="E21" s="16">
        <v>320.77999999999997</v>
      </c>
      <c r="F21" s="16">
        <f>95161.20155/1000</f>
        <v>95.161201550000001</v>
      </c>
      <c r="G21" s="16" t="s">
        <v>39</v>
      </c>
      <c r="H21" s="16">
        <v>33.369999999999997</v>
      </c>
      <c r="I21" s="16" t="s">
        <v>39</v>
      </c>
      <c r="J21" s="16">
        <f>SUM(J22:J22)</f>
        <v>0</v>
      </c>
    </row>
    <row r="22" spans="1:10" x14ac:dyDescent="0.3">
      <c r="A22" s="11"/>
      <c r="B22" s="13"/>
      <c r="C22" s="8"/>
      <c r="D22" s="8"/>
      <c r="E22" s="10"/>
      <c r="F22" s="10"/>
      <c r="G22" s="8"/>
      <c r="H22" s="8"/>
      <c r="I22" s="8"/>
      <c r="J22" s="8"/>
    </row>
    <row r="23" spans="1:10" ht="34.5" x14ac:dyDescent="0.3">
      <c r="A23" s="8" t="s">
        <v>29</v>
      </c>
      <c r="B23" s="9" t="s">
        <v>30</v>
      </c>
      <c r="C23" s="8" t="s">
        <v>39</v>
      </c>
      <c r="D23" s="8" t="s">
        <v>39</v>
      </c>
      <c r="E23" s="10">
        <f>89264.195126/1000</f>
        <v>89.264195126000004</v>
      </c>
      <c r="F23" s="10">
        <f>89264.195126/1000</f>
        <v>89.264195126000004</v>
      </c>
      <c r="G23" s="8" t="s">
        <v>39</v>
      </c>
      <c r="H23" s="14" t="s">
        <v>39</v>
      </c>
      <c r="I23" s="14" t="s">
        <v>39</v>
      </c>
      <c r="J23" s="14" t="s">
        <v>39</v>
      </c>
    </row>
    <row r="24" spans="1:10" hidden="1" x14ac:dyDescent="0.3">
      <c r="A24" s="8" t="s">
        <v>31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3">
      <c r="A25" s="8" t="s">
        <v>32</v>
      </c>
      <c r="B25" s="9" t="s">
        <v>12</v>
      </c>
      <c r="C25" s="8" t="s">
        <v>39</v>
      </c>
      <c r="D25" s="8" t="s">
        <v>39</v>
      </c>
      <c r="E25" s="8" t="s">
        <v>39</v>
      </c>
      <c r="F25" s="8" t="s">
        <v>39</v>
      </c>
      <c r="G25" s="8" t="s">
        <v>39</v>
      </c>
      <c r="H25" s="8" t="s">
        <v>39</v>
      </c>
      <c r="I25" s="8" t="s">
        <v>39</v>
      </c>
      <c r="J25" s="8" t="s">
        <v>39</v>
      </c>
    </row>
    <row r="26" spans="1:10" hidden="1" x14ac:dyDescent="0.3">
      <c r="A26" s="8" t="s">
        <v>33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3">
      <c r="A27" s="8" t="s">
        <v>34</v>
      </c>
      <c r="B27" s="9" t="s">
        <v>13</v>
      </c>
      <c r="C27" s="8" t="s">
        <v>39</v>
      </c>
      <c r="D27" s="8" t="s">
        <v>39</v>
      </c>
      <c r="E27" s="8" t="s">
        <v>39</v>
      </c>
      <c r="F27" s="8" t="s">
        <v>39</v>
      </c>
      <c r="G27" s="8" t="s">
        <v>39</v>
      </c>
      <c r="H27" s="8" t="s">
        <v>39</v>
      </c>
      <c r="I27" s="8" t="s">
        <v>39</v>
      </c>
      <c r="J27" s="8" t="s">
        <v>39</v>
      </c>
    </row>
  </sheetData>
  <mergeCells count="11">
    <mergeCell ref="A1:D1"/>
    <mergeCell ref="A10:A11"/>
    <mergeCell ref="B10:B11"/>
    <mergeCell ref="C10:D10"/>
    <mergeCell ref="E10:G10"/>
    <mergeCell ref="H10:J10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Прил.9Ф2</vt:lpstr>
      <vt:lpstr>Прил.9Ф2!Область_печати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2019-11-22T13:31:14Z</dcterms:modified>
</cp:coreProperties>
</file>